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NAREW3\Desktop\nabor 52019\"/>
    </mc:Choice>
  </mc:AlternateContent>
  <xr:revisionPtr revIDLastSave="0" documentId="8_{BF53EE6F-9BE8-4359-AAC8-1DEEABE13BA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<sst xmlns="http://schemas.openxmlformats.org/spreadsheetml/2006/main" count="120" uniqueCount="92">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</sst>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0" fillId="0" borderId="3" xfId="0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5" fillId="2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/>
    <xf numFmtId="0" fontId="2" fillId="5" borderId="1" xfId="0" applyFont="1" applyFill="1" applyBorder="1" applyAlignment="1">
      <alignment horizontal="left" vertical="center" wrapText="1" indent="2"/>
    </xf>
    <xf numFmtId="0" fontId="2" fillId="5" borderId="0" xfId="0" applyFont="1" applyFill="1" applyProtection="1">
      <protection locked="0"/>
    </xf>
    <xf numFmtId="0" fontId="2" fillId="5" borderId="0" xfId="0" applyFont="1" applyFill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>
      <alignment horizontal="justify" vertical="center" wrapText="1"/>
    </xf>
    <xf numFmtId="4" fontId="2" fillId="6" borderId="1" xfId="0" applyNumberFormat="1" applyFont="1" applyFill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5" xfId="0" quotePrefix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2" fillId="4" borderId="2" xfId="0" applyFont="1" applyFill="1" applyBorder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zoomScaleNormal="100" zoomScaleSheetLayoutView="100" workbookViewId="0">
      <selection activeCell="A15" sqref="A15"/>
    </sheetView>
  </sheetViews>
  <sheetFormatPr defaultRowHeight="15" x14ac:dyDescent="0.25"/>
  <cols>
    <col min="1" max="1" width="1.5703125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42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70" t="s">
        <v>42</v>
      </c>
      <c r="D1" s="70"/>
      <c r="E1" s="70"/>
      <c r="F1" s="70"/>
      <c r="G1" s="26"/>
      <c r="H1" s="26"/>
      <c r="I1" s="26"/>
      <c r="J1" s="63" t="s">
        <v>82</v>
      </c>
    </row>
    <row r="2" spans="1:16" ht="35.25" customHeight="1" x14ac:dyDescent="0.25">
      <c r="C2" s="55" t="s">
        <v>43</v>
      </c>
      <c r="D2" s="55"/>
      <c r="E2" s="55"/>
      <c r="F2" s="55"/>
      <c r="G2" s="60"/>
      <c r="H2" s="60"/>
      <c r="I2" s="26"/>
      <c r="J2" s="64"/>
    </row>
    <row r="3" spans="1:16" ht="51.75" customHeight="1" x14ac:dyDescent="0.25">
      <c r="C3" s="71" t="s">
        <v>44</v>
      </c>
      <c r="D3" s="71"/>
      <c r="E3" s="14" t="s">
        <v>45</v>
      </c>
      <c r="F3" s="33" t="s">
        <v>46</v>
      </c>
      <c r="G3" s="14" t="s">
        <v>47</v>
      </c>
      <c r="H3" s="14" t="s">
        <v>48</v>
      </c>
      <c r="I3" s="33" t="s">
        <v>49</v>
      </c>
      <c r="J3" s="53" t="s">
        <v>83</v>
      </c>
    </row>
    <row r="4" spans="1:16" s="12" customFormat="1" x14ac:dyDescent="0.25">
      <c r="A4"/>
      <c r="B4"/>
      <c r="C4" s="72" t="s">
        <v>57</v>
      </c>
      <c r="D4" s="73"/>
      <c r="E4" s="73"/>
      <c r="F4" s="73"/>
      <c r="G4" s="73"/>
      <c r="H4" s="73"/>
      <c r="I4" s="74"/>
      <c r="J4" s="41"/>
      <c r="M4" s="30"/>
      <c r="N4" s="30"/>
      <c r="O4" s="30"/>
      <c r="P4" s="30"/>
    </row>
    <row r="5" spans="1:16" s="12" customFormat="1" x14ac:dyDescent="0.25">
      <c r="C5" s="10" t="s">
        <v>50</v>
      </c>
      <c r="D5" s="10"/>
      <c r="E5" s="15"/>
      <c r="F5" s="15"/>
      <c r="G5" s="15"/>
      <c r="H5" s="43"/>
      <c r="I5" s="15">
        <f t="shared" ref="I5:I15" si="0">G5*H5</f>
        <v>0</v>
      </c>
      <c r="J5" s="41" t="s">
        <v>51</v>
      </c>
      <c r="M5" s="30"/>
      <c r="N5" s="30"/>
      <c r="O5" s="30"/>
      <c r="P5" s="30"/>
    </row>
    <row r="6" spans="1:16" s="12" customFormat="1" ht="15" customHeight="1" x14ac:dyDescent="0.25">
      <c r="C6" s="10" t="s">
        <v>52</v>
      </c>
      <c r="D6" s="10"/>
      <c r="E6" s="15"/>
      <c r="F6" s="15"/>
      <c r="G6" s="15"/>
      <c r="H6" s="43"/>
      <c r="I6" s="15">
        <f t="shared" si="0"/>
        <v>0</v>
      </c>
      <c r="J6" s="41" t="s">
        <v>51</v>
      </c>
      <c r="M6" s="30"/>
      <c r="N6" s="30"/>
      <c r="O6" s="30"/>
      <c r="P6" s="30"/>
    </row>
    <row r="7" spans="1:16" s="12" customFormat="1" x14ac:dyDescent="0.25">
      <c r="C7" s="10" t="s">
        <v>53</v>
      </c>
      <c r="D7" s="10"/>
      <c r="E7" s="15"/>
      <c r="F7" s="15"/>
      <c r="G7" s="15"/>
      <c r="H7" s="43"/>
      <c r="I7" s="15">
        <f t="shared" si="0"/>
        <v>0</v>
      </c>
      <c r="J7" s="41" t="s">
        <v>51</v>
      </c>
      <c r="M7" s="30"/>
      <c r="N7" s="30"/>
      <c r="O7" s="30"/>
      <c r="P7" s="30"/>
    </row>
    <row r="8" spans="1:16" s="12" customFormat="1" x14ac:dyDescent="0.25">
      <c r="C8" s="10" t="s">
        <v>54</v>
      </c>
      <c r="D8" s="10"/>
      <c r="E8" s="15"/>
      <c r="F8" s="15"/>
      <c r="G8" s="15"/>
      <c r="H8" s="43"/>
      <c r="I8" s="15">
        <f>G8*H8</f>
        <v>0</v>
      </c>
      <c r="J8" s="41" t="s">
        <v>51</v>
      </c>
      <c r="M8" s="30"/>
      <c r="N8" s="30"/>
      <c r="O8" s="30"/>
      <c r="P8" s="30"/>
    </row>
    <row r="9" spans="1:16" s="12" customFormat="1" x14ac:dyDescent="0.25">
      <c r="C9" s="10" t="s">
        <v>55</v>
      </c>
      <c r="D9" s="10"/>
      <c r="E9" s="15"/>
      <c r="F9" s="15"/>
      <c r="G9" s="15"/>
      <c r="H9" s="43"/>
      <c r="I9" s="15">
        <f>G9*H9</f>
        <v>0</v>
      </c>
      <c r="J9" s="41" t="s">
        <v>51</v>
      </c>
      <c r="M9" s="30"/>
      <c r="N9" s="30"/>
      <c r="O9" s="30"/>
      <c r="P9" s="30"/>
    </row>
    <row r="10" spans="1:16" s="12" customFormat="1" ht="15" customHeight="1" x14ac:dyDescent="0.25">
      <c r="C10" s="72" t="s">
        <v>58</v>
      </c>
      <c r="D10" s="73"/>
      <c r="E10" s="73"/>
      <c r="F10" s="73"/>
      <c r="G10" s="73"/>
      <c r="H10" s="73"/>
      <c r="I10" s="56"/>
      <c r="J10" s="41"/>
      <c r="M10" s="30"/>
      <c r="N10" s="30"/>
      <c r="O10" s="30"/>
      <c r="P10" s="30"/>
    </row>
    <row r="11" spans="1:16" s="12" customFormat="1" x14ac:dyDescent="0.25"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1" t="s">
        <v>51</v>
      </c>
      <c r="M11" s="30"/>
      <c r="N11" s="30"/>
      <c r="O11" s="30"/>
      <c r="P11" s="30"/>
    </row>
    <row r="12" spans="1:16" s="12" customFormat="1" x14ac:dyDescent="0.25"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1" t="s">
        <v>51</v>
      </c>
      <c r="M12" s="30"/>
      <c r="N12" s="30"/>
      <c r="O12" s="30"/>
      <c r="P12" s="30"/>
    </row>
    <row r="13" spans="1:16" s="12" customFormat="1" x14ac:dyDescent="0.25"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1" t="s">
        <v>51</v>
      </c>
      <c r="M13" s="30"/>
      <c r="N13" s="30"/>
      <c r="O13" s="30"/>
      <c r="P13" s="30"/>
    </row>
    <row r="14" spans="1:16" s="12" customFormat="1" x14ac:dyDescent="0.25"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1" t="s">
        <v>51</v>
      </c>
      <c r="M14" s="30"/>
      <c r="N14" s="30"/>
      <c r="O14" s="30"/>
      <c r="P14" s="30"/>
    </row>
    <row r="15" spans="1:16" s="12" customFormat="1" x14ac:dyDescent="0.25"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1" t="s">
        <v>51</v>
      </c>
      <c r="M15" s="30"/>
      <c r="N15" s="30"/>
      <c r="O15" s="30"/>
      <c r="P15" s="30"/>
    </row>
    <row r="16" spans="1:16" x14ac:dyDescent="0.25">
      <c r="C16" s="65" t="s">
        <v>56</v>
      </c>
      <c r="D16" s="65"/>
      <c r="E16" s="65"/>
      <c r="F16" s="65"/>
      <c r="G16" s="65"/>
      <c r="H16" s="65"/>
      <c r="I16" s="17">
        <f>I17+I18</f>
        <v>0</v>
      </c>
    </row>
    <row r="17" spans="3:16" x14ac:dyDescent="0.25">
      <c r="C17" s="65" t="s">
        <v>57</v>
      </c>
      <c r="D17" s="65"/>
      <c r="E17" s="65"/>
      <c r="F17" s="65"/>
      <c r="G17" s="65"/>
      <c r="H17" s="65"/>
      <c r="I17" s="17">
        <f>SUM(I5:I9)</f>
        <v>0</v>
      </c>
    </row>
    <row r="18" spans="3:16" x14ac:dyDescent="0.25">
      <c r="C18" s="65" t="s">
        <v>58</v>
      </c>
      <c r="D18" s="65"/>
      <c r="E18" s="65"/>
      <c r="F18" s="65"/>
      <c r="G18" s="65"/>
      <c r="H18" s="65"/>
      <c r="I18" s="17">
        <f>SUM(I11:I15)</f>
        <v>0</v>
      </c>
    </row>
    <row r="19" spans="3:16" x14ac:dyDescent="0.25">
      <c r="C19" s="65" t="s">
        <v>60</v>
      </c>
      <c r="D19" s="65"/>
      <c r="E19" s="65"/>
      <c r="F19" s="65"/>
      <c r="G19" s="65"/>
      <c r="H19" s="65"/>
      <c r="I19" s="16"/>
    </row>
    <row r="20" spans="3:16" ht="15" customHeight="1" x14ac:dyDescent="0.25">
      <c r="C20" s="66"/>
      <c r="D20" s="66"/>
      <c r="E20" s="66"/>
      <c r="F20" s="66"/>
      <c r="G20" s="66"/>
      <c r="H20" s="66"/>
      <c r="I20" s="66"/>
      <c r="M20" s="26" t="s">
        <v>51</v>
      </c>
      <c r="N20" s="26" t="s">
        <v>51</v>
      </c>
    </row>
    <row r="21" spans="3:16" ht="59.25" customHeight="1" x14ac:dyDescent="0.25">
      <c r="C21" s="67" t="s">
        <v>62</v>
      </c>
      <c r="D21" s="68"/>
      <c r="E21" s="68"/>
      <c r="F21" s="68"/>
      <c r="G21" s="68"/>
      <c r="H21" s="68"/>
      <c r="I21" s="68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69"/>
      <c r="D22" s="69"/>
      <c r="E22" s="69"/>
      <c r="F22" s="69"/>
      <c r="G22" s="69"/>
      <c r="H22" s="69"/>
      <c r="I22" s="69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69"/>
      <c r="D23" s="69"/>
      <c r="E23" s="69"/>
      <c r="F23" s="69"/>
      <c r="G23" s="69"/>
      <c r="H23" s="69"/>
      <c r="I23" s="69"/>
      <c r="N23" s="26" t="s">
        <v>86</v>
      </c>
      <c r="P23" s="26">
        <f>SUMIFS(I6:I16,J6:J16,"Kp pieniężne i wkład rzeczowy")</f>
        <v>0</v>
      </c>
    </row>
    <row r="24" spans="3:16" x14ac:dyDescent="0.25">
      <c r="C24" s="69"/>
      <c r="D24" s="69"/>
      <c r="E24" s="69"/>
      <c r="F24" s="69"/>
      <c r="G24" s="69"/>
      <c r="H24" s="69"/>
      <c r="I24" s="69"/>
    </row>
    <row r="25" spans="3:16" x14ac:dyDescent="0.25">
      <c r="C25" s="69"/>
      <c r="D25" s="69"/>
      <c r="E25" s="69"/>
      <c r="F25" s="69"/>
      <c r="G25" s="69"/>
      <c r="H25" s="69"/>
      <c r="I25" s="69"/>
    </row>
    <row r="26" spans="3:16" x14ac:dyDescent="0.25">
      <c r="C26" s="69"/>
      <c r="D26" s="69"/>
      <c r="E26" s="69"/>
      <c r="F26" s="69"/>
      <c r="G26" s="69"/>
      <c r="H26" s="69"/>
      <c r="I26" s="69"/>
    </row>
    <row r="27" spans="3:16" x14ac:dyDescent="0.25">
      <c r="C27" s="69"/>
      <c r="D27" s="69"/>
      <c r="E27" s="69"/>
      <c r="F27" s="69"/>
      <c r="G27" s="69"/>
      <c r="H27" s="69"/>
      <c r="I27" s="69"/>
    </row>
    <row r="28" spans="3:16" x14ac:dyDescent="0.25">
      <c r="C28" s="69"/>
      <c r="D28" s="69"/>
      <c r="E28" s="69"/>
      <c r="F28" s="69"/>
      <c r="G28" s="69"/>
      <c r="H28" s="69"/>
      <c r="I28" s="69"/>
      <c r="N28" s="27" t="s">
        <v>59</v>
      </c>
      <c r="O28" s="27">
        <f>P21</f>
        <v>0</v>
      </c>
    </row>
    <row r="29" spans="3:16" x14ac:dyDescent="0.25">
      <c r="C29" s="69"/>
      <c r="D29" s="69"/>
      <c r="E29" s="69"/>
      <c r="F29" s="69"/>
      <c r="G29" s="69"/>
      <c r="H29" s="69"/>
      <c r="I29" s="69"/>
      <c r="N29" s="27" t="s">
        <v>61</v>
      </c>
      <c r="O29" s="27">
        <f>P21</f>
        <v>0</v>
      </c>
    </row>
    <row r="30" spans="3:16" x14ac:dyDescent="0.25">
      <c r="C30" s="69"/>
      <c r="D30" s="69"/>
      <c r="E30" s="69"/>
      <c r="F30" s="69"/>
      <c r="G30" s="69"/>
      <c r="H30" s="69"/>
      <c r="I30" s="69"/>
    </row>
    <row r="31" spans="3:16" x14ac:dyDescent="0.25">
      <c r="C31" s="69"/>
      <c r="D31" s="69"/>
      <c r="E31" s="69"/>
      <c r="F31" s="69"/>
      <c r="G31" s="69"/>
      <c r="H31" s="69"/>
      <c r="I31" s="69"/>
    </row>
    <row r="32" spans="3:16" x14ac:dyDescent="0.25">
      <c r="C32" s="26"/>
      <c r="D32" s="26"/>
      <c r="E32" s="26"/>
      <c r="F32" s="26"/>
      <c r="G32" s="26"/>
      <c r="H32" s="26"/>
      <c r="I32" s="26"/>
    </row>
    <row r="33" spans="3:10" x14ac:dyDescent="0.25">
      <c r="C33" s="26"/>
      <c r="D33" s="26"/>
      <c r="E33" s="26"/>
      <c r="F33" s="26"/>
      <c r="G33" s="26"/>
      <c r="H33" s="26"/>
      <c r="I33" s="26"/>
      <c r="J33" s="42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2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2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2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2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2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 xr:uid="{00000000-0002-0000-0000-000000000000}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2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3:12" ht="2.25" customHeight="1" x14ac:dyDescent="0.2"/>
    <row r="2" spans="3:12" ht="17.25" customHeight="1" x14ac:dyDescent="0.2">
      <c r="C2" s="39" t="s">
        <v>40</v>
      </c>
    </row>
    <row r="3" spans="3:12" ht="16.5" customHeight="1" x14ac:dyDescent="0.2">
      <c r="C3" s="75" t="s">
        <v>39</v>
      </c>
      <c r="D3" s="75"/>
      <c r="E3" s="75"/>
      <c r="F3" s="75"/>
      <c r="G3" s="75"/>
      <c r="H3" s="75"/>
      <c r="I3" s="75"/>
      <c r="J3" s="75"/>
      <c r="K3" s="75"/>
    </row>
    <row r="4" spans="3:12" x14ac:dyDescent="0.2">
      <c r="C4" s="85" t="s">
        <v>8</v>
      </c>
      <c r="D4" s="85" t="s">
        <v>0</v>
      </c>
      <c r="E4" s="88" t="s">
        <v>1</v>
      </c>
      <c r="F4" s="88"/>
      <c r="G4" s="88"/>
      <c r="H4" s="88" t="s">
        <v>2</v>
      </c>
      <c r="I4" s="88"/>
      <c r="J4" s="89" t="s">
        <v>3</v>
      </c>
      <c r="K4" s="89"/>
      <c r="L4" s="2"/>
    </row>
    <row r="5" spans="3:12" x14ac:dyDescent="0.2">
      <c r="C5" s="86"/>
      <c r="D5" s="108"/>
      <c r="E5" s="88"/>
      <c r="F5" s="88"/>
      <c r="G5" s="88"/>
      <c r="H5" s="88"/>
      <c r="I5" s="88"/>
      <c r="J5" s="89"/>
      <c r="K5" s="89"/>
      <c r="L5" s="2"/>
    </row>
    <row r="6" spans="3:12" ht="63.75" x14ac:dyDescent="0.2">
      <c r="C6" s="87"/>
      <c r="D6" s="109"/>
      <c r="E6" s="54" t="s">
        <v>4</v>
      </c>
      <c r="F6" s="54" t="s">
        <v>5</v>
      </c>
      <c r="G6" s="54" t="s">
        <v>6</v>
      </c>
      <c r="H6" s="54" t="s">
        <v>7</v>
      </c>
      <c r="I6" s="54" t="s">
        <v>6</v>
      </c>
      <c r="J6" s="59" t="s">
        <v>7</v>
      </c>
      <c r="K6" s="59" t="s">
        <v>6</v>
      </c>
      <c r="L6" s="2"/>
    </row>
    <row r="7" spans="3:12" s="30" customFormat="1" x14ac:dyDescent="0.2">
      <c r="C7" s="10"/>
      <c r="D7" s="10"/>
      <c r="E7" s="10"/>
      <c r="F7" s="10"/>
      <c r="G7" s="10"/>
      <c r="H7" s="10"/>
      <c r="I7" s="10"/>
      <c r="J7" s="61"/>
      <c r="K7" s="61"/>
      <c r="L7" s="11"/>
    </row>
    <row r="8" spans="3:12" s="30" customFormat="1" x14ac:dyDescent="0.2">
      <c r="C8" s="10"/>
      <c r="D8" s="10"/>
      <c r="E8" s="10"/>
      <c r="F8" s="10"/>
      <c r="G8" s="10"/>
      <c r="H8" s="10"/>
      <c r="I8" s="10"/>
      <c r="J8" s="61"/>
      <c r="K8" s="61"/>
      <c r="L8" s="11"/>
    </row>
    <row r="9" spans="3:12" s="30" customFormat="1" x14ac:dyDescent="0.2">
      <c r="C9" s="10"/>
      <c r="D9" s="10"/>
      <c r="E9" s="10"/>
      <c r="F9" s="10"/>
      <c r="G9" s="10"/>
      <c r="H9" s="10"/>
      <c r="I9" s="10"/>
      <c r="J9" s="62"/>
      <c r="K9" s="62"/>
      <c r="L9" s="13"/>
    </row>
    <row r="10" spans="3:12" s="30" customFormat="1" x14ac:dyDescent="0.2">
      <c r="C10" s="10"/>
      <c r="D10" s="10"/>
      <c r="E10" s="10"/>
      <c r="F10" s="10"/>
      <c r="G10" s="10"/>
      <c r="H10" s="10"/>
      <c r="I10" s="10"/>
      <c r="J10" s="62"/>
      <c r="K10" s="62"/>
      <c r="L10" s="13"/>
    </row>
    <row r="11" spans="3:12" s="30" customFormat="1" x14ac:dyDescent="0.2">
      <c r="C11" s="10"/>
      <c r="D11" s="10"/>
      <c r="E11" s="10"/>
      <c r="F11" s="10"/>
      <c r="G11" s="10"/>
      <c r="H11" s="10"/>
      <c r="I11" s="10"/>
      <c r="J11" s="62"/>
      <c r="K11" s="62"/>
      <c r="L11" s="13"/>
    </row>
    <row r="12" spans="3:12" s="30" customFormat="1" x14ac:dyDescent="0.2">
      <c r="C12" s="10"/>
      <c r="D12" s="10"/>
      <c r="E12" s="10"/>
      <c r="F12" s="10"/>
      <c r="G12" s="10"/>
      <c r="H12" s="10"/>
      <c r="I12" s="10"/>
      <c r="J12" s="62"/>
      <c r="K12" s="62"/>
      <c r="L12" s="13"/>
    </row>
    <row r="13" spans="3:12" s="30" customFormat="1" x14ac:dyDescent="0.2">
      <c r="C13" s="10"/>
      <c r="D13" s="10"/>
      <c r="E13" s="10"/>
      <c r="F13" s="10"/>
      <c r="G13" s="10"/>
      <c r="H13" s="10"/>
      <c r="I13" s="10"/>
      <c r="J13" s="62"/>
      <c r="K13" s="62"/>
      <c r="L13" s="13"/>
    </row>
    <row r="14" spans="3:12" s="30" customFormat="1" x14ac:dyDescent="0.2">
      <c r="C14" s="90" t="s">
        <v>88</v>
      </c>
      <c r="D14" s="91"/>
      <c r="E14" s="57"/>
      <c r="F14" s="57"/>
      <c r="G14" s="1">
        <f>SUM(G7:G13)</f>
        <v>0</v>
      </c>
      <c r="H14" s="57"/>
      <c r="I14" s="1">
        <f>SUM(I7:I13)</f>
        <v>0</v>
      </c>
      <c r="J14" s="58"/>
      <c r="K14" s="58"/>
      <c r="L14" s="13"/>
    </row>
    <row r="15" spans="3:12" s="30" customFormat="1" ht="23.25" customHeight="1" x14ac:dyDescent="0.2">
      <c r="C15" s="92" t="s">
        <v>89</v>
      </c>
      <c r="D15" s="93"/>
      <c r="E15" s="96" t="str">
        <f ca="1">TEXT('NPV + wsk_rent'!D6,0) &amp;" = A"</f>
        <v>0 = A</v>
      </c>
      <c r="F15" s="97"/>
      <c r="G15" s="98"/>
      <c r="H15" s="99" t="str">
        <f ca="1">TEXT('NPV + wsk_rent'!E6,0) &amp;" = B"</f>
        <v>0 = B</v>
      </c>
      <c r="I15" s="100"/>
      <c r="J15" s="106" t="str">
        <f>TEXT('NPV + wsk_rent'!F6,0) &amp;" = C"</f>
        <v>0 = C</v>
      </c>
      <c r="K15" s="107"/>
      <c r="L15" s="13"/>
    </row>
    <row r="16" spans="3:12" s="30" customFormat="1" x14ac:dyDescent="0.2">
      <c r="C16" s="94" t="s">
        <v>90</v>
      </c>
      <c r="D16" s="95"/>
      <c r="E16" s="104">
        <f ca="1">SUM('NPV + wsk_rent'!D6:F6)</f>
        <v>0</v>
      </c>
      <c r="F16" s="105"/>
      <c r="G16" s="105"/>
      <c r="H16" s="105"/>
      <c r="I16" s="105"/>
      <c r="J16" s="105"/>
      <c r="K16" s="100"/>
      <c r="L16" s="13"/>
    </row>
    <row r="17" spans="1:11" x14ac:dyDescent="0.2">
      <c r="A17" s="30"/>
      <c r="B17" s="30"/>
    </row>
    <row r="18" spans="1:11" ht="51.75" customHeight="1" x14ac:dyDescent="0.2">
      <c r="C18" s="101" t="s">
        <v>41</v>
      </c>
      <c r="D18" s="102"/>
      <c r="E18" s="102"/>
      <c r="F18" s="102"/>
      <c r="G18" s="102"/>
      <c r="H18" s="102"/>
      <c r="I18" s="102"/>
      <c r="J18" s="102"/>
      <c r="K18" s="103"/>
    </row>
    <row r="19" spans="1:11" x14ac:dyDescent="0.2">
      <c r="C19" s="76"/>
      <c r="D19" s="77"/>
      <c r="E19" s="77"/>
      <c r="F19" s="77"/>
      <c r="G19" s="77"/>
      <c r="H19" s="77"/>
      <c r="I19" s="77"/>
      <c r="J19" s="77"/>
      <c r="K19" s="78"/>
    </row>
    <row r="20" spans="1:11" ht="25.5" customHeight="1" x14ac:dyDescent="0.2">
      <c r="C20" s="79"/>
      <c r="D20" s="80"/>
      <c r="E20" s="80"/>
      <c r="F20" s="80"/>
      <c r="G20" s="80"/>
      <c r="H20" s="80"/>
      <c r="I20" s="80"/>
      <c r="J20" s="80"/>
      <c r="K20" s="81"/>
    </row>
    <row r="21" spans="1:11" x14ac:dyDescent="0.2">
      <c r="C21" s="79"/>
      <c r="D21" s="80"/>
      <c r="E21" s="80"/>
      <c r="F21" s="80"/>
      <c r="G21" s="80"/>
      <c r="H21" s="80"/>
      <c r="I21" s="80"/>
      <c r="J21" s="80"/>
      <c r="K21" s="81"/>
    </row>
    <row r="22" spans="1:11" x14ac:dyDescent="0.2">
      <c r="C22" s="79"/>
      <c r="D22" s="80"/>
      <c r="E22" s="80"/>
      <c r="F22" s="80"/>
      <c r="G22" s="80"/>
      <c r="H22" s="80"/>
      <c r="I22" s="80"/>
      <c r="J22" s="80"/>
      <c r="K22" s="81"/>
    </row>
    <row r="23" spans="1:11" x14ac:dyDescent="0.2">
      <c r="C23" s="79"/>
      <c r="D23" s="80"/>
      <c r="E23" s="80"/>
      <c r="F23" s="80"/>
      <c r="G23" s="80"/>
      <c r="H23" s="80"/>
      <c r="I23" s="80"/>
      <c r="J23" s="80"/>
      <c r="K23" s="81"/>
    </row>
    <row r="24" spans="1:11" x14ac:dyDescent="0.2">
      <c r="C24" s="79"/>
      <c r="D24" s="80"/>
      <c r="E24" s="80"/>
      <c r="F24" s="80"/>
      <c r="G24" s="80"/>
      <c r="H24" s="80"/>
      <c r="I24" s="80"/>
      <c r="J24" s="80"/>
      <c r="K24" s="81"/>
    </row>
    <row r="25" spans="1:11" x14ac:dyDescent="0.2">
      <c r="C25" s="79"/>
      <c r="D25" s="80"/>
      <c r="E25" s="80"/>
      <c r="F25" s="80"/>
      <c r="G25" s="80"/>
      <c r="H25" s="80"/>
      <c r="I25" s="80"/>
      <c r="J25" s="80"/>
      <c r="K25" s="81"/>
    </row>
    <row r="26" spans="1:11" x14ac:dyDescent="0.2">
      <c r="C26" s="79"/>
      <c r="D26" s="80"/>
      <c r="E26" s="80"/>
      <c r="F26" s="80"/>
      <c r="G26" s="80"/>
      <c r="H26" s="80"/>
      <c r="I26" s="80"/>
      <c r="J26" s="80"/>
      <c r="K26" s="81"/>
    </row>
    <row r="27" spans="1:11" x14ac:dyDescent="0.2">
      <c r="C27" s="79"/>
      <c r="D27" s="80"/>
      <c r="E27" s="80"/>
      <c r="F27" s="80"/>
      <c r="G27" s="80"/>
      <c r="H27" s="80"/>
      <c r="I27" s="80"/>
      <c r="J27" s="80"/>
      <c r="K27" s="81"/>
    </row>
    <row r="28" spans="1:11" x14ac:dyDescent="0.2">
      <c r="C28" s="82"/>
      <c r="D28" s="83"/>
      <c r="E28" s="83"/>
      <c r="F28" s="83"/>
      <c r="G28" s="83"/>
      <c r="H28" s="83"/>
      <c r="I28" s="83"/>
      <c r="J28" s="83"/>
      <c r="K28" s="8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26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11" t="s">
        <v>9</v>
      </c>
      <c r="C3" s="111"/>
      <c r="D3" s="111"/>
      <c r="E3" s="111"/>
      <c r="F3" s="111"/>
      <c r="G3" s="30"/>
      <c r="H3" s="30"/>
      <c r="I3" s="30"/>
      <c r="J3" s="30"/>
      <c r="K3" s="30"/>
      <c r="L3" s="30"/>
    </row>
    <row r="4" spans="2:12" x14ac:dyDescent="0.25">
      <c r="B4" s="32" t="s">
        <v>10</v>
      </c>
      <c r="C4" s="33" t="s">
        <v>11</v>
      </c>
      <c r="D4" s="33" t="s">
        <v>12</v>
      </c>
      <c r="E4" s="33" t="s">
        <v>13</v>
      </c>
      <c r="F4" s="33" t="s">
        <v>3</v>
      </c>
      <c r="G4" s="30"/>
      <c r="H4" s="30"/>
      <c r="I4" s="30"/>
      <c r="J4" s="30"/>
      <c r="K4" s="30"/>
      <c r="L4" s="30"/>
    </row>
    <row r="5" spans="2:12" x14ac:dyDescent="0.25">
      <c r="B5" s="35" t="s">
        <v>65</v>
      </c>
      <c r="C5" s="34"/>
      <c r="D5" s="34"/>
      <c r="E5" s="34"/>
      <c r="F5" s="34"/>
      <c r="G5" s="30"/>
      <c r="H5" s="30"/>
      <c r="I5" s="30"/>
      <c r="J5" s="30"/>
      <c r="K5" s="30"/>
      <c r="L5" s="30"/>
    </row>
    <row r="6" spans="2:12" ht="25.5" x14ac:dyDescent="0.25">
      <c r="B6" s="36" t="s">
        <v>66</v>
      </c>
      <c r="C6" s="44"/>
      <c r="D6" s="45">
        <f ca="1">'NPV + wsk_rent'!D6</f>
        <v>0</v>
      </c>
      <c r="E6" s="45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2" t="s">
        <v>67</v>
      </c>
      <c r="C7" s="46"/>
      <c r="D7" s="46"/>
      <c r="E7" s="46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4"/>
      <c r="D8" s="44"/>
      <c r="E8" s="44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4"/>
      <c r="D9" s="44"/>
      <c r="E9" s="44"/>
      <c r="F9" s="18"/>
      <c r="G9" s="30"/>
      <c r="H9" s="30"/>
      <c r="I9" s="30"/>
      <c r="J9" s="30"/>
      <c r="K9" s="30"/>
      <c r="L9" s="30"/>
    </row>
    <row r="10" spans="2:12" x14ac:dyDescent="0.25">
      <c r="B10" s="37" t="s">
        <v>14</v>
      </c>
      <c r="C10" s="45">
        <f>C6+C8+C9</f>
        <v>0</v>
      </c>
      <c r="D10" s="45">
        <f t="shared" ref="D10:E10" ca="1" si="0">D6+D8+D9</f>
        <v>0</v>
      </c>
      <c r="E10" s="45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7" t="s">
        <v>68</v>
      </c>
      <c r="C11" s="34"/>
      <c r="D11" s="34"/>
      <c r="E11" s="34"/>
      <c r="F11" s="18"/>
      <c r="G11" s="30"/>
      <c r="H11" s="30"/>
      <c r="I11" s="30"/>
      <c r="J11" s="30"/>
      <c r="K11" s="30"/>
      <c r="L11" s="30"/>
    </row>
    <row r="12" spans="2:12" x14ac:dyDescent="0.25">
      <c r="B12" s="36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6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6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6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6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6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6" t="s">
        <v>75</v>
      </c>
      <c r="C18" s="9"/>
      <c r="D18" s="9"/>
      <c r="E18" s="9"/>
      <c r="F18" s="18"/>
      <c r="G18" s="30"/>
      <c r="H18" s="30"/>
      <c r="I18" s="113" t="s">
        <v>91</v>
      </c>
      <c r="J18" s="113"/>
      <c r="K18" s="113"/>
      <c r="L18" s="113"/>
    </row>
    <row r="19" spans="2:13" x14ac:dyDescent="0.25">
      <c r="B19" s="36" t="s">
        <v>76</v>
      </c>
      <c r="C19" s="34"/>
      <c r="D19" s="34"/>
      <c r="E19" s="34"/>
      <c r="F19" s="18"/>
      <c r="G19" s="30"/>
      <c r="H19" s="30"/>
      <c r="I19" s="27"/>
      <c r="J19" s="33" t="s">
        <v>11</v>
      </c>
      <c r="K19" s="33" t="s">
        <v>12</v>
      </c>
      <c r="L19" s="33" t="s">
        <v>13</v>
      </c>
    </row>
    <row r="20" spans="2:13" x14ac:dyDescent="0.25">
      <c r="B20" s="31" t="str">
        <f>IF(AND(C20="",D20="",E20="",F20=""),"",I20)</f>
        <v/>
      </c>
      <c r="C20" s="47" t="str">
        <f>IF(J20=0,"",J20)</f>
        <v/>
      </c>
      <c r="D20" s="47" t="str">
        <f t="shared" ref="D20:E21" si="1">IF(K20=0,"",K20)</f>
        <v/>
      </c>
      <c r="E20" s="47" t="str">
        <f t="shared" si="1"/>
        <v/>
      </c>
      <c r="F20" s="18"/>
      <c r="G20" s="30"/>
      <c r="H20" s="30"/>
      <c r="I20" s="27" t="s">
        <v>87</v>
      </c>
      <c r="J20" s="28"/>
      <c r="K20" s="28"/>
      <c r="L20" s="28"/>
      <c r="M20" s="19"/>
    </row>
    <row r="21" spans="2:13" x14ac:dyDescent="0.25">
      <c r="B21" s="40" t="str">
        <f>IF(AND(C21="",D21="",E21="",F21=""),"",I21)</f>
        <v/>
      </c>
      <c r="C21" s="47" t="str">
        <f>IF(J21=0,"",J21)</f>
        <v/>
      </c>
      <c r="D21" s="47" t="str">
        <f t="shared" si="1"/>
        <v/>
      </c>
      <c r="E21" s="47" t="str">
        <f t="shared" si="1"/>
        <v/>
      </c>
      <c r="F21" s="18"/>
      <c r="G21" s="30"/>
      <c r="H21" s="30"/>
      <c r="I21" s="27" t="s">
        <v>81</v>
      </c>
      <c r="J21" s="28"/>
      <c r="K21" s="28"/>
      <c r="L21" s="28"/>
    </row>
    <row r="22" spans="2:13" x14ac:dyDescent="0.25">
      <c r="B22" s="29"/>
      <c r="C22" s="44"/>
      <c r="D22" s="44"/>
      <c r="E22" s="44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4"/>
      <c r="D23" s="44"/>
      <c r="E23" s="44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4"/>
      <c r="D24" s="44"/>
      <c r="E24" s="44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48"/>
      <c r="D25" s="48"/>
      <c r="E25" s="48"/>
      <c r="F25" s="38"/>
      <c r="G25" s="30"/>
      <c r="H25" s="30"/>
      <c r="I25" s="30"/>
      <c r="J25" s="30"/>
      <c r="K25" s="30"/>
      <c r="L25" s="30"/>
    </row>
    <row r="26" spans="2:13" x14ac:dyDescent="0.25">
      <c r="B26" s="29"/>
      <c r="C26" s="48"/>
      <c r="D26" s="48"/>
      <c r="E26" s="48"/>
      <c r="F26" s="38"/>
      <c r="G26" s="30"/>
      <c r="H26" s="30"/>
      <c r="I26" s="30"/>
      <c r="J26" s="30"/>
      <c r="K26" s="30"/>
      <c r="L26" s="30"/>
    </row>
    <row r="27" spans="2:13" x14ac:dyDescent="0.25">
      <c r="B27" s="10"/>
      <c r="C27" s="44"/>
      <c r="D27" s="44"/>
      <c r="E27" s="44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4"/>
      <c r="D28" s="44"/>
      <c r="E28" s="44"/>
      <c r="F28" s="18"/>
      <c r="G28" s="30"/>
      <c r="H28" s="30"/>
      <c r="I28" s="30"/>
      <c r="J28" s="30"/>
      <c r="K28" s="30"/>
      <c r="L28" s="30"/>
    </row>
    <row r="29" spans="2:13" x14ac:dyDescent="0.25">
      <c r="B29" s="37" t="s">
        <v>15</v>
      </c>
      <c r="C29" s="45">
        <f>SUM(C12:C18)+SUM(C20:C28)</f>
        <v>0</v>
      </c>
      <c r="D29" s="45">
        <f>SUM(D12:D18)+SUM(D20:D28)</f>
        <v>0</v>
      </c>
      <c r="E29" s="45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7" t="s">
        <v>77</v>
      </c>
      <c r="C30" s="45">
        <f>C10-C29</f>
        <v>0</v>
      </c>
      <c r="D30" s="45">
        <f ca="1">D10-D29</f>
        <v>0</v>
      </c>
      <c r="E30" s="45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7" t="s">
        <v>78</v>
      </c>
      <c r="C31" s="44"/>
      <c r="D31" s="44"/>
      <c r="E31" s="44"/>
      <c r="F31" s="18"/>
      <c r="G31" s="30"/>
      <c r="H31" s="30"/>
      <c r="I31" s="30"/>
      <c r="J31" s="30"/>
      <c r="K31" s="30"/>
      <c r="L31" s="30"/>
    </row>
    <row r="32" spans="2:13" x14ac:dyDescent="0.25">
      <c r="B32" s="37" t="s">
        <v>79</v>
      </c>
      <c r="C32" s="45">
        <f>C30-C31</f>
        <v>0</v>
      </c>
      <c r="D32" s="45">
        <f t="shared" ref="D32:E32" ca="1" si="2">D30-D31</f>
        <v>0</v>
      </c>
      <c r="E32" s="45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12" t="s">
        <v>16</v>
      </c>
      <c r="C33" s="112"/>
      <c r="D33" s="112"/>
      <c r="E33" s="112"/>
      <c r="F33" s="112"/>
      <c r="G33" s="30"/>
      <c r="H33" s="30"/>
      <c r="I33" s="30"/>
      <c r="J33" s="30"/>
      <c r="K33" s="30"/>
      <c r="L33" s="30"/>
    </row>
    <row r="34" spans="2:12" x14ac:dyDescent="0.25">
      <c r="B34" s="110"/>
      <c r="C34" s="110"/>
      <c r="D34" s="110"/>
      <c r="E34" s="110"/>
      <c r="F34" s="110"/>
      <c r="G34" s="30"/>
      <c r="H34" s="30"/>
      <c r="I34" s="30"/>
      <c r="J34" s="30"/>
      <c r="K34" s="30"/>
      <c r="L34" s="30"/>
    </row>
    <row r="35" spans="2:12" x14ac:dyDescent="0.25">
      <c r="B35" s="110"/>
      <c r="C35" s="110"/>
      <c r="D35" s="110"/>
      <c r="E35" s="110"/>
      <c r="F35" s="110"/>
      <c r="G35" s="30"/>
      <c r="H35" s="30"/>
      <c r="I35" s="30"/>
      <c r="J35" s="30"/>
      <c r="K35" s="30"/>
      <c r="L35" s="30"/>
    </row>
    <row r="36" spans="2:12" x14ac:dyDescent="0.25">
      <c r="B36" s="110"/>
      <c r="C36" s="110"/>
      <c r="D36" s="110"/>
      <c r="E36" s="110"/>
      <c r="F36" s="110"/>
      <c r="G36" s="30"/>
      <c r="H36" s="30"/>
      <c r="I36" s="30"/>
      <c r="J36" s="30"/>
      <c r="K36" s="30"/>
      <c r="L36" s="30"/>
    </row>
    <row r="37" spans="2:12" x14ac:dyDescent="0.25">
      <c r="B37" s="110"/>
      <c r="C37" s="110"/>
      <c r="D37" s="110"/>
      <c r="E37" s="110"/>
      <c r="F37" s="110"/>
      <c r="G37" s="30"/>
      <c r="H37" s="30"/>
      <c r="I37" s="30"/>
      <c r="J37" s="30"/>
      <c r="K37" s="30"/>
      <c r="L37" s="30"/>
    </row>
    <row r="38" spans="2:12" x14ac:dyDescent="0.25">
      <c r="B38" s="110"/>
      <c r="C38" s="110"/>
      <c r="D38" s="110"/>
      <c r="E38" s="110"/>
      <c r="F38" s="110"/>
      <c r="G38" s="30"/>
      <c r="H38" s="30"/>
      <c r="I38" s="30"/>
      <c r="J38" s="30"/>
      <c r="K38" s="30"/>
      <c r="L38" s="30"/>
    </row>
    <row r="39" spans="2:12" x14ac:dyDescent="0.25">
      <c r="B39" s="110"/>
      <c r="C39" s="110"/>
      <c r="D39" s="110"/>
      <c r="E39" s="110"/>
      <c r="F39" s="110"/>
      <c r="G39" s="30"/>
      <c r="H39" s="30"/>
      <c r="I39" s="30"/>
      <c r="J39" s="30"/>
      <c r="K39" s="30"/>
      <c r="L39" s="30"/>
    </row>
    <row r="40" spans="2:12" x14ac:dyDescent="0.25">
      <c r="B40" s="110"/>
      <c r="C40" s="110"/>
      <c r="D40" s="110"/>
      <c r="E40" s="110"/>
      <c r="F40" s="110"/>
      <c r="G40" s="30"/>
      <c r="H40" s="30"/>
      <c r="I40" s="30"/>
      <c r="J40" s="30"/>
      <c r="K40" s="30"/>
      <c r="L40" s="30"/>
    </row>
    <row r="41" spans="2:12" x14ac:dyDescent="0.25">
      <c r="B41" s="110"/>
      <c r="C41" s="110"/>
      <c r="D41" s="110"/>
      <c r="E41" s="110"/>
      <c r="F41" s="110"/>
      <c r="G41" s="30"/>
      <c r="H41" s="30"/>
      <c r="I41" s="30"/>
      <c r="J41" s="30"/>
      <c r="K41" s="30"/>
      <c r="L41" s="30"/>
    </row>
    <row r="42" spans="2:12" x14ac:dyDescent="0.25">
      <c r="B42" s="110"/>
      <c r="C42" s="110"/>
      <c r="D42" s="110"/>
      <c r="E42" s="110"/>
      <c r="F42" s="110"/>
      <c r="G42" s="30"/>
      <c r="H42" s="30"/>
      <c r="I42" s="30"/>
      <c r="J42" s="30"/>
      <c r="K42" s="30"/>
      <c r="L42" s="30"/>
    </row>
    <row r="43" spans="2:12" x14ac:dyDescent="0.25">
      <c r="B43" s="110"/>
      <c r="C43" s="110"/>
      <c r="D43" s="110"/>
      <c r="E43" s="110"/>
      <c r="F43" s="110"/>
      <c r="G43" s="30"/>
      <c r="H43" s="30"/>
      <c r="I43" s="30"/>
      <c r="J43" s="30"/>
      <c r="K43" s="30"/>
      <c r="L43" s="30"/>
    </row>
    <row r="44" spans="2:12" x14ac:dyDescent="0.25">
      <c r="B44" s="110"/>
      <c r="C44" s="110"/>
      <c r="D44" s="110"/>
      <c r="E44" s="110"/>
      <c r="F44" s="110"/>
      <c r="G44" s="30"/>
      <c r="H44" s="30"/>
      <c r="I44" s="30"/>
      <c r="J44" s="30"/>
      <c r="K44" s="30"/>
      <c r="L44" s="30"/>
    </row>
    <row r="45" spans="2:12" x14ac:dyDescent="0.25">
      <c r="B45" s="110"/>
      <c r="C45" s="110"/>
      <c r="D45" s="110"/>
      <c r="E45" s="110"/>
      <c r="F45" s="110"/>
      <c r="G45" s="30"/>
      <c r="H45" s="30"/>
      <c r="I45" s="30"/>
      <c r="J45" s="30"/>
      <c r="K45" s="30"/>
      <c r="L45" s="30"/>
    </row>
    <row r="46" spans="2:12" x14ac:dyDescent="0.25">
      <c r="B46" s="110"/>
      <c r="C46" s="110"/>
      <c r="D46" s="110"/>
      <c r="E46" s="110"/>
      <c r="F46" s="110"/>
      <c r="G46" s="30"/>
      <c r="H46" s="30"/>
      <c r="I46" s="30"/>
      <c r="J46" s="30"/>
      <c r="K46" s="30"/>
      <c r="L46" s="30"/>
    </row>
    <row r="47" spans="2:12" x14ac:dyDescent="0.25">
      <c r="B47" s="110"/>
      <c r="C47" s="110"/>
      <c r="D47" s="110"/>
      <c r="E47" s="110"/>
      <c r="F47" s="11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 xr:uid="{00000000-0002-0000-0200-000000000000}"/>
    <dataValidation allowBlank="1" showInputMessage="1" showErrorMessage="1" prompt="Wiersz wypełniany automatycznie na podstawie Tabeli pomocniczej nr. 2_x000a__x000a_" sqref="F20" xr:uid="{00000000-0002-0000-0200-000001000000}"/>
    <dataValidation allowBlank="1" showInputMessage="1" showErrorMessage="1" prompt="Wiersz wypełniany automatycznie na podstawie Tabeli pomocniczej nr. 3_x000a__x000a_" sqref="B20:E21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14" t="s">
        <v>17</v>
      </c>
      <c r="C3" s="23" t="s">
        <v>18</v>
      </c>
      <c r="D3" s="114" t="s">
        <v>20</v>
      </c>
      <c r="E3" s="114" t="s">
        <v>21</v>
      </c>
      <c r="F3" s="11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14"/>
      <c r="C4" s="23" t="s">
        <v>19</v>
      </c>
      <c r="D4" s="114"/>
      <c r="E4" s="114"/>
      <c r="F4" s="11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0">
        <f>Zakres!O28</f>
        <v>0</v>
      </c>
      <c r="D5" s="50"/>
      <c r="E5" s="50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0">
        <f>RZS!C6</f>
        <v>0</v>
      </c>
      <c r="D6" s="50">
        <f ca="1">SUMPRODUCT(Przychody!E7:OFFSET(uzasadnienie,-4,2),Przychody!G7:OFFSET(uzasadnienie,-4,4))</f>
        <v>0</v>
      </c>
      <c r="E6" s="50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0">
        <f>RZS!C29</f>
        <v>0</v>
      </c>
      <c r="D7" s="50">
        <f>RZS!D29</f>
        <v>0</v>
      </c>
      <c r="E7" s="50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0">
        <f>C6-C7</f>
        <v>0</v>
      </c>
      <c r="D8" s="50">
        <f t="shared" ref="D8:E8" ca="1" si="0">D6-D7</f>
        <v>0</v>
      </c>
      <c r="E8" s="50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15">
        <f>RZS!C31</f>
        <v>0</v>
      </c>
      <c r="D9" s="115">
        <f>RZS!D31</f>
        <v>0</v>
      </c>
      <c r="E9" s="115">
        <f>RZS!E31</f>
        <v>0</v>
      </c>
      <c r="F9" s="11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15"/>
      <c r="D10" s="115"/>
      <c r="E10" s="115"/>
      <c r="F10" s="11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0">
        <f>C8-C9</f>
        <v>0</v>
      </c>
      <c r="D11" s="50">
        <f t="shared" ref="D11:E11" ca="1" si="1">D8-D9</f>
        <v>0</v>
      </c>
      <c r="E11" s="50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1"/>
      <c r="D12" s="51"/>
      <c r="E12" s="52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0">
        <f>IF(RZS!C20="",0,RZS!C20)+IF(RZS!C21="",0,RZS!C21)</f>
        <v>0</v>
      </c>
      <c r="D13" s="50">
        <f>IF(RZS!D20="",0,RZS!D20)+IF(RZS!D21="",0,RZS!D21)</f>
        <v>0</v>
      </c>
      <c r="E13" s="50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0">
        <f t="shared" ref="C14:D14" si="2">(-C5)+C11+C13</f>
        <v>0</v>
      </c>
      <c r="D14" s="50">
        <f t="shared" ca="1" si="2"/>
        <v>0</v>
      </c>
      <c r="E14" s="50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49">
        <f>1/(1+$G15)^0</f>
        <v>1</v>
      </c>
      <c r="D15" s="49">
        <f>ROUND(1/(1+$G15)^1,4)</f>
        <v>0.97250000000000003</v>
      </c>
      <c r="E15" s="49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17">
        <f ca="1">SUMPRODUCT(C14:E14,C15:E15)</f>
        <v>0</v>
      </c>
      <c r="D16" s="117"/>
      <c r="E16" s="118"/>
      <c r="F16" s="11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19"/>
      <c r="C20" s="120" t="s">
        <v>34</v>
      </c>
      <c r="D20" s="120" t="s">
        <v>20</v>
      </c>
      <c r="E20" s="120" t="s">
        <v>21</v>
      </c>
      <c r="F20" s="12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19"/>
      <c r="C21" s="120"/>
      <c r="D21" s="120"/>
      <c r="E21" s="120"/>
      <c r="F21" s="12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Księgowa</cp:lastModifiedBy>
  <cp:lastPrinted>2017-02-06T11:48:00Z</cp:lastPrinted>
  <dcterms:created xsi:type="dcterms:W3CDTF">2017-01-11T14:22:24Z</dcterms:created>
  <dcterms:modified xsi:type="dcterms:W3CDTF">2019-03-21T07:48:58Z</dcterms:modified>
</cp:coreProperties>
</file>